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ƯƠNG\năm 2022\ma túy 2022\"/>
    </mc:Choice>
  </mc:AlternateContent>
  <xr:revisionPtr revIDLastSave="0" documentId="13_ncr:1_{68AF474F-25C8-48D5-8CB3-0B8A2127052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2022" sheetId="1" r:id="rId1"/>
    <sheet name="2023" sheetId="2" r:id="rId2"/>
    <sheet name="202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3" l="1"/>
  <c r="C78" i="3"/>
  <c r="D68" i="3"/>
  <c r="E68" i="3"/>
  <c r="F68" i="3"/>
  <c r="H70" i="3"/>
  <c r="G70" i="3"/>
  <c r="C49" i="1"/>
  <c r="C42" i="1"/>
  <c r="D42" i="1"/>
  <c r="E42" i="1"/>
  <c r="F42" i="1"/>
  <c r="G42" i="1"/>
  <c r="B42" i="1"/>
  <c r="D80" i="3"/>
  <c r="E80" i="3"/>
  <c r="F80" i="3"/>
  <c r="C80" i="3"/>
  <c r="B80" i="3"/>
  <c r="C68" i="3"/>
  <c r="B48" i="1" s="1"/>
  <c r="D72" i="3" l="1"/>
  <c r="C72" i="3"/>
  <c r="D74" i="3"/>
  <c r="C74" i="3"/>
  <c r="B74" i="3"/>
  <c r="L60" i="3"/>
  <c r="K60" i="3"/>
  <c r="J60" i="3"/>
  <c r="D46" i="2"/>
  <c r="D45" i="2"/>
  <c r="E45" i="2"/>
  <c r="F45" i="2"/>
  <c r="G45" i="2"/>
  <c r="H45" i="2"/>
  <c r="I45" i="2"/>
  <c r="C45" i="2"/>
  <c r="G74" i="3"/>
  <c r="H74" i="3"/>
  <c r="F74" i="3"/>
  <c r="C57" i="2"/>
  <c r="D53" i="2"/>
  <c r="E53" i="2"/>
  <c r="F53" i="2"/>
  <c r="G53" i="2"/>
  <c r="H53" i="2"/>
  <c r="C53" i="2"/>
  <c r="D57" i="2"/>
  <c r="K61" i="3" l="1"/>
  <c r="G76" i="3"/>
  <c r="D70" i="3"/>
  <c r="B49" i="1" s="1"/>
  <c r="D48" i="2"/>
  <c r="E48" i="2"/>
  <c r="F48" i="2"/>
  <c r="G48" i="2"/>
  <c r="H48" i="2"/>
  <c r="C48" i="2"/>
  <c r="C51" i="2" s="1"/>
  <c r="D51" i="2" l="1"/>
  <c r="C39" i="1" l="1"/>
  <c r="D39" i="1"/>
  <c r="E39" i="1"/>
  <c r="F39" i="1"/>
  <c r="G39" i="1"/>
  <c r="B39" i="1"/>
</calcChain>
</file>

<file path=xl/sharedStrings.xml><?xml version="1.0" encoding="utf-8"?>
<sst xmlns="http://schemas.openxmlformats.org/spreadsheetml/2006/main" count="22" uniqueCount="9">
  <si>
    <t>hê rôi</t>
  </si>
  <si>
    <t>mdma</t>
  </si>
  <si>
    <t>phetamne</t>
  </si>
  <si>
    <t>ketamine</t>
  </si>
  <si>
    <t>amphem</t>
  </si>
  <si>
    <t>tiền</t>
  </si>
  <si>
    <t>stt</t>
  </si>
  <si>
    <t>ngày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</si>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</sst>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0" fillId="2" borderId="0" xfId="0" applyNumberFormat="1" applyFill="1"/>
    <xf numFmtId="0" fontId="0" fillId="2" borderId="0" xfId="0" applyFill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opLeftCell="A26" workbookViewId="0">
      <selection activeCell="C50" sqref="C50"/>
    </sheetView>
  </sheetViews>
  <sheetFormatPr defaultRowHeight="14.4" x14ac:dyDescent="0.3"/>
  <sheetData>
    <row r="1" spans="1:7" x14ac:dyDescent="0.3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3">
      <c r="A2">
        <v>1</v>
      </c>
      <c r="B2">
        <v>0.14099999999999999</v>
      </c>
    </row>
    <row r="3" spans="1:7" x14ac:dyDescent="0.3">
      <c r="A3">
        <v>2</v>
      </c>
      <c r="B3">
        <v>0.23599999999999999</v>
      </c>
    </row>
    <row r="4" spans="1:7" x14ac:dyDescent="0.3">
      <c r="A4">
        <v>3</v>
      </c>
      <c r="C4">
        <v>2.69</v>
      </c>
    </row>
    <row r="5" spans="1:7" x14ac:dyDescent="0.3">
      <c r="A5">
        <v>4</v>
      </c>
      <c r="B5">
        <v>0.187</v>
      </c>
    </row>
    <row r="6" spans="1:7" x14ac:dyDescent="0.3">
      <c r="A6">
        <v>5</v>
      </c>
      <c r="B6">
        <v>0.11700000000000001</v>
      </c>
    </row>
    <row r="7" spans="1:7" x14ac:dyDescent="0.3">
      <c r="A7">
        <v>6</v>
      </c>
      <c r="B7">
        <v>0.13100000000000001</v>
      </c>
    </row>
    <row r="8" spans="1:7" x14ac:dyDescent="0.3">
      <c r="A8">
        <v>7</v>
      </c>
      <c r="D8">
        <v>0.29399999999999998</v>
      </c>
    </row>
    <row r="9" spans="1:7" x14ac:dyDescent="0.3">
      <c r="A9">
        <v>8</v>
      </c>
      <c r="D9">
        <v>0.54800000000000004</v>
      </c>
    </row>
    <row r="10" spans="1:7" x14ac:dyDescent="0.3">
      <c r="A10">
        <v>9</v>
      </c>
      <c r="D10">
        <v>1.0629999999999999</v>
      </c>
    </row>
    <row r="11" spans="1:7" x14ac:dyDescent="0.3">
      <c r="A11">
        <v>10</v>
      </c>
      <c r="C11">
        <v>1.9470000000000001</v>
      </c>
      <c r="D11">
        <v>1.24</v>
      </c>
      <c r="E11">
        <v>0.85399999999999998</v>
      </c>
    </row>
    <row r="12" spans="1:7" x14ac:dyDescent="0.3">
      <c r="A12">
        <v>11</v>
      </c>
      <c r="B12">
        <v>0.46100000000000002</v>
      </c>
      <c r="D12">
        <v>0.23599999999999999</v>
      </c>
    </row>
    <row r="13" spans="1:7" x14ac:dyDescent="0.3">
      <c r="A13">
        <v>12</v>
      </c>
      <c r="D13">
        <v>8.5660000000000007</v>
      </c>
    </row>
    <row r="14" spans="1:7" x14ac:dyDescent="0.3">
      <c r="A14">
        <v>13</v>
      </c>
      <c r="C14">
        <v>4.048</v>
      </c>
      <c r="E14">
        <v>1.5640000000000001</v>
      </c>
    </row>
    <row r="15" spans="1:7" x14ac:dyDescent="0.3">
      <c r="A15">
        <v>14</v>
      </c>
      <c r="C15">
        <v>0.97599999999999998</v>
      </c>
      <c r="E15">
        <v>0.82499999999999996</v>
      </c>
    </row>
    <row r="16" spans="1:7" x14ac:dyDescent="0.3">
      <c r="A16">
        <v>15</v>
      </c>
      <c r="B16">
        <v>0.159</v>
      </c>
    </row>
    <row r="17" spans="1:7" x14ac:dyDescent="0.3">
      <c r="A17">
        <v>16</v>
      </c>
      <c r="B17">
        <v>0.151</v>
      </c>
    </row>
    <row r="18" spans="1:7" x14ac:dyDescent="0.3">
      <c r="A18">
        <v>17</v>
      </c>
      <c r="C18">
        <v>2.294</v>
      </c>
      <c r="E18">
        <v>0.82</v>
      </c>
      <c r="F18">
        <v>0.52900000000000003</v>
      </c>
    </row>
    <row r="19" spans="1:7" x14ac:dyDescent="0.3">
      <c r="A19">
        <v>18</v>
      </c>
      <c r="B19">
        <v>0.13700000000000001</v>
      </c>
    </row>
    <row r="20" spans="1:7" x14ac:dyDescent="0.3">
      <c r="A20">
        <v>19</v>
      </c>
      <c r="B20">
        <v>0.14199999999999999</v>
      </c>
    </row>
    <row r="21" spans="1:7" x14ac:dyDescent="0.3">
      <c r="A21">
        <v>20</v>
      </c>
      <c r="C21">
        <v>3.4780000000000002</v>
      </c>
      <c r="E21">
        <v>3.5179999999999998</v>
      </c>
    </row>
    <row r="22" spans="1:7" x14ac:dyDescent="0.3">
      <c r="A22">
        <v>21</v>
      </c>
      <c r="B22">
        <v>0.27800000000000002</v>
      </c>
    </row>
    <row r="23" spans="1:7" x14ac:dyDescent="0.3">
      <c r="A23">
        <v>22</v>
      </c>
      <c r="C23">
        <v>1.36</v>
      </c>
    </row>
    <row r="24" spans="1:7" x14ac:dyDescent="0.3">
      <c r="A24">
        <v>23</v>
      </c>
      <c r="B24">
        <v>0.28199999999999997</v>
      </c>
    </row>
    <row r="25" spans="1:7" x14ac:dyDescent="0.3">
      <c r="A25">
        <v>24</v>
      </c>
      <c r="B25">
        <v>0.19400000000000001</v>
      </c>
    </row>
    <row r="26" spans="1:7" x14ac:dyDescent="0.3">
      <c r="A26">
        <v>25</v>
      </c>
      <c r="D26">
        <v>0.23699999999999999</v>
      </c>
    </row>
    <row r="27" spans="1:7" x14ac:dyDescent="0.3">
      <c r="A27">
        <v>26</v>
      </c>
      <c r="D27">
        <v>0.40699999999999997</v>
      </c>
    </row>
    <row r="28" spans="1:7" x14ac:dyDescent="0.3">
      <c r="A28">
        <v>27</v>
      </c>
      <c r="D28">
        <v>0.252</v>
      </c>
    </row>
    <row r="29" spans="1:7" x14ac:dyDescent="0.3">
      <c r="A29">
        <v>28</v>
      </c>
      <c r="B29">
        <v>2.7090000000000001</v>
      </c>
      <c r="D29">
        <v>0.14399999999999999</v>
      </c>
      <c r="G29">
        <v>1960</v>
      </c>
    </row>
    <row r="30" spans="1:7" x14ac:dyDescent="0.3">
      <c r="A30">
        <v>29</v>
      </c>
      <c r="B30">
        <v>0.126</v>
      </c>
    </row>
    <row r="31" spans="1:7" x14ac:dyDescent="0.3">
      <c r="A31">
        <v>30</v>
      </c>
      <c r="D31">
        <v>0.91500000000000004</v>
      </c>
    </row>
    <row r="32" spans="1:7" x14ac:dyDescent="0.3">
      <c r="A32">
        <v>31</v>
      </c>
      <c r="D32">
        <v>0.51900000000000002</v>
      </c>
    </row>
    <row r="33" spans="1:7" x14ac:dyDescent="0.3">
      <c r="A33">
        <v>32</v>
      </c>
      <c r="B33">
        <v>0.26900000000000002</v>
      </c>
    </row>
    <row r="34" spans="1:7" x14ac:dyDescent="0.3">
      <c r="A34">
        <v>33</v>
      </c>
      <c r="B34">
        <v>0.32200000000000001</v>
      </c>
    </row>
    <row r="35" spans="1:7" x14ac:dyDescent="0.3">
      <c r="A35">
        <v>34</v>
      </c>
      <c r="B35">
        <v>1.419</v>
      </c>
    </row>
    <row r="36" spans="1:7" x14ac:dyDescent="0.3">
      <c r="A36">
        <v>35</v>
      </c>
      <c r="G36">
        <v>4500</v>
      </c>
    </row>
    <row r="37" spans="1:7" x14ac:dyDescent="0.3">
      <c r="A37">
        <v>36</v>
      </c>
      <c r="B37">
        <v>0.27200000000000002</v>
      </c>
    </row>
    <row r="38" spans="1:7" x14ac:dyDescent="0.3">
      <c r="A38">
        <v>37</v>
      </c>
      <c r="D38">
        <v>0.435</v>
      </c>
    </row>
    <row r="39" spans="1:7" x14ac:dyDescent="0.3">
      <c r="B39">
        <f>SUM(B2:B38)</f>
        <v>7.7330000000000005</v>
      </c>
      <c r="C39">
        <f t="shared" ref="C39:G39" si="0">SUM(C2:C38)</f>
        <v>16.793000000000003</v>
      </c>
      <c r="D39">
        <f t="shared" si="0"/>
        <v>14.856000000000002</v>
      </c>
      <c r="E39">
        <f t="shared" si="0"/>
        <v>7.5810000000000004</v>
      </c>
      <c r="F39">
        <f t="shared" si="0"/>
        <v>0.52900000000000003</v>
      </c>
      <c r="G39">
        <f t="shared" si="0"/>
        <v>6460</v>
      </c>
    </row>
    <row r="42" spans="1:7" x14ac:dyDescent="0.3">
      <c r="B42">
        <f>SUM(B8:B38)</f>
        <v>6.9210000000000012</v>
      </c>
      <c r="C42">
        <f t="shared" ref="C42:G42" si="1">SUM(C8:C38)</f>
        <v>14.103</v>
      </c>
      <c r="D42">
        <f t="shared" si="1"/>
        <v>14.856000000000002</v>
      </c>
      <c r="E42">
        <f t="shared" si="1"/>
        <v>7.5810000000000004</v>
      </c>
      <c r="F42">
        <f t="shared" si="1"/>
        <v>0.52900000000000003</v>
      </c>
      <c r="G42">
        <f t="shared" si="1"/>
        <v>6460</v>
      </c>
    </row>
    <row r="48" spans="1:7" x14ac:dyDescent="0.3">
      <c r="B48">
        <f>B42+'2023'!C45+'2024'!C68</f>
        <v>35.924999999999997</v>
      </c>
    </row>
    <row r="49" spans="2:3" x14ac:dyDescent="0.3">
      <c r="B49">
        <f>C42+D42+E42+F42+'2023'!D45+'2023'!E45+'2023'!F45+'2024'!D70</f>
        <v>75.863000000000014</v>
      </c>
      <c r="C49">
        <f>G42+'2023'!H45+'2024'!F80</f>
        <v>7160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topLeftCell="A25" workbookViewId="0">
      <selection activeCell="C45" sqref="C45"/>
    </sheetView>
  </sheetViews>
  <sheetFormatPr defaultRowHeight="14.4" x14ac:dyDescent="0.3"/>
  <cols>
    <col min="2" max="2" width="10.6640625" style="1" bestFit="1" customWidth="1"/>
    <col min="5" max="5" width="17.6640625" customWidth="1"/>
  </cols>
  <sheetData>
    <row r="1" spans="1:8" x14ac:dyDescent="0.3">
      <c r="B1" s="1" t="s">
        <v>7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>
        <v>1</v>
      </c>
      <c r="B2" s="1">
        <v>44919</v>
      </c>
      <c r="C2">
        <v>0.184</v>
      </c>
    </row>
    <row r="3" spans="1:8" x14ac:dyDescent="0.3">
      <c r="A3">
        <v>2</v>
      </c>
      <c r="B3" s="1">
        <v>44925</v>
      </c>
      <c r="C3">
        <v>0.28299999999999997</v>
      </c>
    </row>
    <row r="4" spans="1:8" x14ac:dyDescent="0.3">
      <c r="A4">
        <v>3</v>
      </c>
      <c r="B4" s="1">
        <v>44928</v>
      </c>
      <c r="E4">
        <v>0.74199999999999999</v>
      </c>
    </row>
    <row r="5" spans="1:8" x14ac:dyDescent="0.3">
      <c r="A5">
        <v>4</v>
      </c>
      <c r="B5" s="1">
        <v>44937</v>
      </c>
      <c r="D5">
        <v>0.66700000000000004</v>
      </c>
      <c r="F5">
        <v>0.154</v>
      </c>
    </row>
    <row r="6" spans="1:8" x14ac:dyDescent="0.3">
      <c r="A6">
        <v>5</v>
      </c>
      <c r="B6" s="1">
        <v>44939</v>
      </c>
      <c r="C6">
        <v>0.157</v>
      </c>
    </row>
    <row r="7" spans="1:8" x14ac:dyDescent="0.3">
      <c r="A7">
        <v>6</v>
      </c>
      <c r="B7" s="1">
        <v>44967</v>
      </c>
      <c r="C7">
        <v>0.17799999999999999</v>
      </c>
    </row>
    <row r="8" spans="1:8" x14ac:dyDescent="0.3">
      <c r="A8">
        <v>7</v>
      </c>
      <c r="B8" s="1">
        <v>44992</v>
      </c>
      <c r="C8">
        <v>0.51800000000000002</v>
      </c>
    </row>
    <row r="9" spans="1:8" x14ac:dyDescent="0.3">
      <c r="A9">
        <v>8</v>
      </c>
      <c r="B9" s="1">
        <v>45027</v>
      </c>
      <c r="C9">
        <v>0.124</v>
      </c>
    </row>
    <row r="10" spans="1:8" x14ac:dyDescent="0.3">
      <c r="A10">
        <v>9</v>
      </c>
      <c r="B10" s="1">
        <v>45021</v>
      </c>
      <c r="C10">
        <v>0.125</v>
      </c>
    </row>
    <row r="11" spans="1:8" x14ac:dyDescent="0.3">
      <c r="A11">
        <v>10</v>
      </c>
      <c r="B11" s="1">
        <v>45053</v>
      </c>
      <c r="C11">
        <v>1.0229999999999999</v>
      </c>
    </row>
    <row r="12" spans="1:8" x14ac:dyDescent="0.3">
      <c r="A12">
        <v>11</v>
      </c>
      <c r="B12" s="1">
        <v>45055</v>
      </c>
      <c r="D12">
        <v>2.2669999999999999</v>
      </c>
      <c r="E12">
        <v>2.6539999999999999</v>
      </c>
    </row>
    <row r="13" spans="1:8" x14ac:dyDescent="0.3">
      <c r="A13">
        <v>12</v>
      </c>
      <c r="B13" s="1">
        <v>45058</v>
      </c>
      <c r="C13">
        <v>0.104</v>
      </c>
    </row>
    <row r="14" spans="1:8" x14ac:dyDescent="0.3">
      <c r="A14">
        <v>13</v>
      </c>
      <c r="B14" s="1">
        <v>45069</v>
      </c>
      <c r="E14">
        <v>0.38500000000000001</v>
      </c>
    </row>
    <row r="15" spans="1:8" x14ac:dyDescent="0.3">
      <c r="A15">
        <v>14</v>
      </c>
      <c r="B15" s="1">
        <v>45071</v>
      </c>
      <c r="E15">
        <v>0.44900000000000001</v>
      </c>
    </row>
    <row r="16" spans="1:8" x14ac:dyDescent="0.3">
      <c r="A16">
        <v>15</v>
      </c>
      <c r="B16" s="1">
        <v>45078</v>
      </c>
      <c r="C16">
        <v>0.17199999999999999</v>
      </c>
    </row>
    <row r="17" spans="1:12" x14ac:dyDescent="0.3">
      <c r="A17">
        <v>16</v>
      </c>
      <c r="B17" s="1">
        <v>45083</v>
      </c>
      <c r="C17">
        <v>0.84499999999999997</v>
      </c>
    </row>
    <row r="18" spans="1:12" x14ac:dyDescent="0.3">
      <c r="A18">
        <v>17</v>
      </c>
      <c r="B18" s="1">
        <v>45092</v>
      </c>
      <c r="C18">
        <v>0.12</v>
      </c>
    </row>
    <row r="19" spans="1:12" x14ac:dyDescent="0.3">
      <c r="A19">
        <v>18</v>
      </c>
      <c r="B19" s="1">
        <v>45097</v>
      </c>
      <c r="D19">
        <v>1.111</v>
      </c>
    </row>
    <row r="20" spans="1:12" x14ac:dyDescent="0.3">
      <c r="A20">
        <v>19</v>
      </c>
      <c r="B20" s="1">
        <v>45103</v>
      </c>
      <c r="C20">
        <v>0.107</v>
      </c>
    </row>
    <row r="21" spans="1:12" x14ac:dyDescent="0.3">
      <c r="A21">
        <v>20</v>
      </c>
      <c r="B21" s="1">
        <v>45106</v>
      </c>
      <c r="C21">
        <v>0.13300000000000001</v>
      </c>
    </row>
    <row r="22" spans="1:12" ht="16.8" x14ac:dyDescent="0.3">
      <c r="A22">
        <v>21</v>
      </c>
      <c r="B22" s="1">
        <v>45130</v>
      </c>
      <c r="C22" s="4">
        <v>0.21199999999999999</v>
      </c>
    </row>
    <row r="23" spans="1:12" ht="16.8" x14ac:dyDescent="0.3">
      <c r="A23">
        <v>22</v>
      </c>
      <c r="B23" s="1">
        <v>45135</v>
      </c>
      <c r="C23" s="4">
        <v>0.2</v>
      </c>
    </row>
    <row r="24" spans="1:12" ht="16.8" x14ac:dyDescent="0.3">
      <c r="A24">
        <v>23</v>
      </c>
      <c r="B24" s="1">
        <v>45140</v>
      </c>
      <c r="E24">
        <v>10.643000000000001</v>
      </c>
      <c r="H24" s="4"/>
    </row>
    <row r="25" spans="1:12" ht="16.8" x14ac:dyDescent="0.3">
      <c r="A25">
        <v>24</v>
      </c>
      <c r="B25" s="1">
        <v>45149</v>
      </c>
      <c r="C25">
        <v>1.6319999999999999</v>
      </c>
      <c r="L25" s="4"/>
    </row>
    <row r="26" spans="1:12" x14ac:dyDescent="0.3">
      <c r="A26">
        <v>25</v>
      </c>
      <c r="B26" s="1">
        <v>45149</v>
      </c>
      <c r="C26">
        <v>1.8759999999999999</v>
      </c>
      <c r="D26">
        <v>2.4359999999999999</v>
      </c>
    </row>
    <row r="27" spans="1:12" x14ac:dyDescent="0.3">
      <c r="A27">
        <v>26</v>
      </c>
      <c r="B27" s="1">
        <v>45151</v>
      </c>
      <c r="C27">
        <v>0.13400000000000001</v>
      </c>
    </row>
    <row r="28" spans="1:12" x14ac:dyDescent="0.3">
      <c r="A28">
        <v>27</v>
      </c>
      <c r="B28" s="1">
        <v>45153</v>
      </c>
      <c r="C28">
        <v>0.13900000000000001</v>
      </c>
    </row>
    <row r="29" spans="1:12" x14ac:dyDescent="0.3">
      <c r="A29">
        <v>28</v>
      </c>
      <c r="B29" s="1">
        <v>45164</v>
      </c>
      <c r="C29">
        <v>0.13900000000000001</v>
      </c>
    </row>
    <row r="30" spans="1:12" x14ac:dyDescent="0.3">
      <c r="A30">
        <v>29</v>
      </c>
      <c r="B30" s="1">
        <v>45166</v>
      </c>
      <c r="C30">
        <v>0.13400000000000001</v>
      </c>
    </row>
    <row r="31" spans="1:12" x14ac:dyDescent="0.3">
      <c r="A31">
        <v>30</v>
      </c>
      <c r="B31" s="1">
        <v>45175</v>
      </c>
      <c r="C31">
        <v>0.14699999999999999</v>
      </c>
    </row>
    <row r="32" spans="1:12" x14ac:dyDescent="0.3">
      <c r="A32">
        <v>31</v>
      </c>
      <c r="B32" s="1">
        <v>45177</v>
      </c>
      <c r="C32">
        <v>0.105</v>
      </c>
    </row>
    <row r="33" spans="1:9" x14ac:dyDescent="0.3">
      <c r="A33">
        <v>32</v>
      </c>
      <c r="B33" s="1">
        <v>45187</v>
      </c>
      <c r="C33">
        <v>0.56799999999999995</v>
      </c>
      <c r="H33">
        <v>400</v>
      </c>
    </row>
    <row r="34" spans="1:9" x14ac:dyDescent="0.3">
      <c r="A34">
        <v>33</v>
      </c>
      <c r="B34" s="1">
        <v>45190</v>
      </c>
      <c r="C34">
        <v>0.495</v>
      </c>
    </row>
    <row r="35" spans="1:9" x14ac:dyDescent="0.3">
      <c r="A35">
        <v>34</v>
      </c>
      <c r="B35" s="1">
        <v>45194</v>
      </c>
      <c r="C35">
        <v>0.112</v>
      </c>
    </row>
    <row r="36" spans="1:9" x14ac:dyDescent="0.3">
      <c r="A36">
        <v>35</v>
      </c>
      <c r="B36" s="1">
        <v>45202</v>
      </c>
      <c r="C36">
        <v>3.5129999999999999</v>
      </c>
      <c r="E36">
        <v>8.8999999999999996E-2</v>
      </c>
      <c r="H36">
        <v>300</v>
      </c>
    </row>
    <row r="37" spans="1:9" x14ac:dyDescent="0.3">
      <c r="A37">
        <v>36</v>
      </c>
      <c r="B37" s="1">
        <v>45205</v>
      </c>
      <c r="C37">
        <v>0.13500000000000001</v>
      </c>
    </row>
    <row r="38" spans="1:9" x14ac:dyDescent="0.3">
      <c r="A38">
        <v>37</v>
      </c>
      <c r="B38" s="1">
        <v>45208</v>
      </c>
      <c r="C38">
        <v>0.19800000000000001</v>
      </c>
    </row>
    <row r="39" spans="1:9" x14ac:dyDescent="0.3">
      <c r="A39">
        <v>38</v>
      </c>
      <c r="B39" s="1">
        <v>45215</v>
      </c>
      <c r="C39">
        <v>0.14499999999999999</v>
      </c>
    </row>
    <row r="40" spans="1:9" x14ac:dyDescent="0.3">
      <c r="A40">
        <v>39</v>
      </c>
      <c r="B40" s="1">
        <v>45217</v>
      </c>
      <c r="D40">
        <v>0.78700000000000003</v>
      </c>
    </row>
    <row r="41" spans="1:9" x14ac:dyDescent="0.3">
      <c r="A41">
        <v>40</v>
      </c>
      <c r="B41" s="1">
        <v>45219</v>
      </c>
      <c r="E41">
        <v>0.92100000000000004</v>
      </c>
    </row>
    <row r="42" spans="1:9" x14ac:dyDescent="0.3">
      <c r="A42">
        <v>41</v>
      </c>
      <c r="B42" s="1">
        <v>45222</v>
      </c>
      <c r="C42">
        <v>0.184</v>
      </c>
    </row>
    <row r="43" spans="1:9" x14ac:dyDescent="0.3">
      <c r="A43">
        <v>42</v>
      </c>
      <c r="B43" s="1">
        <v>45222</v>
      </c>
      <c r="C43">
        <v>2.62</v>
      </c>
    </row>
    <row r="45" spans="1:9" x14ac:dyDescent="0.3">
      <c r="C45">
        <f>SUM(C2:C43)</f>
        <v>16.760999999999999</v>
      </c>
      <c r="D45">
        <f t="shared" ref="D45:I45" si="0">SUM(D2:D43)</f>
        <v>7.2679999999999998</v>
      </c>
      <c r="E45">
        <f t="shared" si="0"/>
        <v>15.883000000000001</v>
      </c>
      <c r="F45">
        <f t="shared" si="0"/>
        <v>0.154</v>
      </c>
      <c r="G45">
        <f t="shared" si="0"/>
        <v>0</v>
      </c>
      <c r="H45">
        <f t="shared" si="0"/>
        <v>700</v>
      </c>
      <c r="I45">
        <f t="shared" si="0"/>
        <v>0</v>
      </c>
    </row>
    <row r="46" spans="1:9" x14ac:dyDescent="0.3">
      <c r="D46">
        <f>SUM(D45:G45)</f>
        <v>23.305</v>
      </c>
    </row>
    <row r="48" spans="1:9" x14ac:dyDescent="0.3">
      <c r="C48">
        <f>SUM(C39:C43)</f>
        <v>2.9489999999999998</v>
      </c>
      <c r="D48">
        <f t="shared" ref="D48:H48" si="1">SUM(D39:D43)</f>
        <v>0.78700000000000003</v>
      </c>
      <c r="E48">
        <f t="shared" si="1"/>
        <v>0.92100000000000004</v>
      </c>
      <c r="F48">
        <f t="shared" si="1"/>
        <v>0</v>
      </c>
      <c r="G48">
        <f t="shared" si="1"/>
        <v>0</v>
      </c>
      <c r="H48">
        <f t="shared" si="1"/>
        <v>0</v>
      </c>
    </row>
    <row r="51" spans="3:8" x14ac:dyDescent="0.3">
      <c r="C51" t="e">
        <f>C48+'2024'!#REF!</f>
        <v>#REF!</v>
      </c>
      <c r="D51">
        <f>D48+E48+'2024'!D23</f>
        <v>1.7080000000000002</v>
      </c>
    </row>
    <row r="53" spans="3:8" x14ac:dyDescent="0.3">
      <c r="C53">
        <f>SUM(C36:C43)</f>
        <v>6.7949999999999999</v>
      </c>
      <c r="D53">
        <f t="shared" ref="D53:H53" si="2">SUM(D36:D43)</f>
        <v>0.78700000000000003</v>
      </c>
      <c r="E53">
        <f t="shared" si="2"/>
        <v>1.01</v>
      </c>
      <c r="F53">
        <f t="shared" si="2"/>
        <v>0</v>
      </c>
      <c r="G53">
        <f t="shared" si="2"/>
        <v>0</v>
      </c>
      <c r="H53">
        <f t="shared" si="2"/>
        <v>300</v>
      </c>
    </row>
    <row r="57" spans="3:8" x14ac:dyDescent="0.3">
      <c r="C57">
        <f>C53+'2024'!C44</f>
        <v>6.968</v>
      </c>
      <c r="D57">
        <f>D53+E53+'2024'!D49</f>
        <v>1.7970000000000002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0"/>
  <sheetViews>
    <sheetView tabSelected="1" topLeftCell="A62" workbookViewId="0">
      <selection activeCell="C78" sqref="C78:D78"/>
    </sheetView>
  </sheetViews>
  <sheetFormatPr defaultRowHeight="14.4" x14ac:dyDescent="0.3"/>
  <cols>
    <col min="2" max="2" width="14.6640625" style="1" customWidth="1"/>
    <col min="5" max="5" width="10.109375" bestFit="1" customWidth="1"/>
  </cols>
  <sheetData>
    <row r="1" spans="1:9" x14ac:dyDescent="0.3">
      <c r="B1" s="1" t="s">
        <v>7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9" x14ac:dyDescent="0.3">
      <c r="A2">
        <v>1</v>
      </c>
      <c r="B2" s="1">
        <v>45274</v>
      </c>
      <c r="C2" s="2">
        <v>0.26600000000000001</v>
      </c>
      <c r="D2" s="2"/>
      <c r="E2" s="2"/>
      <c r="F2" s="2"/>
      <c r="G2" s="2"/>
      <c r="I2" s="2"/>
    </row>
    <row r="3" spans="1:9" x14ac:dyDescent="0.3">
      <c r="A3">
        <v>2</v>
      </c>
      <c r="B3" s="1">
        <v>45274</v>
      </c>
      <c r="C3" s="2">
        <v>1.419</v>
      </c>
      <c r="D3" s="2"/>
      <c r="E3" s="2"/>
      <c r="F3" s="2"/>
      <c r="G3" s="2"/>
      <c r="I3" s="2"/>
    </row>
    <row r="4" spans="1:9" x14ac:dyDescent="0.3">
      <c r="A4">
        <v>3</v>
      </c>
      <c r="B4" s="3">
        <v>45275</v>
      </c>
      <c r="C4" s="5">
        <v>1.43</v>
      </c>
      <c r="D4" s="2"/>
      <c r="E4" s="2"/>
      <c r="F4" s="2"/>
      <c r="G4" s="2"/>
      <c r="I4" s="5"/>
    </row>
    <row r="5" spans="1:9" x14ac:dyDescent="0.3">
      <c r="A5">
        <v>4</v>
      </c>
      <c r="B5" s="1">
        <v>45278</v>
      </c>
      <c r="C5">
        <v>0.22700000000000001</v>
      </c>
    </row>
    <row r="6" spans="1:9" x14ac:dyDescent="0.3">
      <c r="A6">
        <v>5</v>
      </c>
      <c r="B6" s="1">
        <v>45278</v>
      </c>
      <c r="C6">
        <v>5.2999999999999999E-2</v>
      </c>
    </row>
    <row r="7" spans="1:9" x14ac:dyDescent="0.3">
      <c r="A7">
        <v>6</v>
      </c>
      <c r="B7" s="1">
        <v>45281</v>
      </c>
      <c r="C7">
        <v>0.27100000000000002</v>
      </c>
    </row>
    <row r="8" spans="1:9" x14ac:dyDescent="0.3">
      <c r="A8">
        <v>7</v>
      </c>
      <c r="B8" s="1">
        <v>45282</v>
      </c>
      <c r="C8">
        <v>0.13800000000000001</v>
      </c>
    </row>
    <row r="9" spans="1:9" x14ac:dyDescent="0.3">
      <c r="A9">
        <v>8</v>
      </c>
      <c r="B9" s="1">
        <v>45286</v>
      </c>
      <c r="C9">
        <v>0.14000000000000001</v>
      </c>
    </row>
    <row r="10" spans="1:9" x14ac:dyDescent="0.3">
      <c r="A10">
        <v>9</v>
      </c>
      <c r="B10" s="1">
        <v>45287</v>
      </c>
      <c r="D10">
        <v>0.19700000000000001</v>
      </c>
    </row>
    <row r="11" spans="1:9" x14ac:dyDescent="0.3">
      <c r="A11">
        <v>10</v>
      </c>
      <c r="B11" s="1">
        <v>45299</v>
      </c>
      <c r="C11">
        <v>0.26100000000000001</v>
      </c>
    </row>
    <row r="12" spans="1:9" x14ac:dyDescent="0.3">
      <c r="A12">
        <v>11</v>
      </c>
      <c r="B12" s="1">
        <v>45305</v>
      </c>
      <c r="C12" s="6">
        <v>0.16</v>
      </c>
      <c r="I12" s="6"/>
    </row>
    <row r="13" spans="1:9" x14ac:dyDescent="0.3">
      <c r="A13">
        <v>12</v>
      </c>
      <c r="B13" s="1">
        <v>45306</v>
      </c>
      <c r="C13">
        <v>1.0369999999999999</v>
      </c>
    </row>
    <row r="14" spans="1:9" x14ac:dyDescent="0.3">
      <c r="A14">
        <v>13</v>
      </c>
      <c r="B14" s="1">
        <v>45309</v>
      </c>
      <c r="C14">
        <v>5.1999999999999998E-2</v>
      </c>
    </row>
    <row r="15" spans="1:9" x14ac:dyDescent="0.3">
      <c r="A15">
        <v>14</v>
      </c>
      <c r="B15" s="1">
        <v>45313</v>
      </c>
      <c r="C15">
        <v>0.17799999999999999</v>
      </c>
    </row>
    <row r="16" spans="1:9" x14ac:dyDescent="0.3">
      <c r="A16">
        <v>15</v>
      </c>
      <c r="B16" s="1">
        <v>45340</v>
      </c>
      <c r="C16">
        <v>0.34599999999999997</v>
      </c>
    </row>
    <row r="17" spans="1:10" x14ac:dyDescent="0.3">
      <c r="A17">
        <v>16</v>
      </c>
      <c r="B17" s="1">
        <v>45364</v>
      </c>
      <c r="C17">
        <v>0.157</v>
      </c>
    </row>
    <row r="18" spans="1:10" x14ac:dyDescent="0.3">
      <c r="A18">
        <v>17</v>
      </c>
      <c r="B18" s="8">
        <v>45386</v>
      </c>
      <c r="C18" s="9">
        <v>1.9E-2</v>
      </c>
      <c r="D18" s="9"/>
      <c r="E18" s="9"/>
      <c r="F18" s="9"/>
      <c r="G18" s="9"/>
      <c r="H18" s="9"/>
      <c r="I18" s="9"/>
      <c r="J18" t="s">
        <v>8</v>
      </c>
    </row>
    <row r="19" spans="1:10" x14ac:dyDescent="0.3">
      <c r="A19">
        <v>18</v>
      </c>
      <c r="B19" s="1">
        <v>45387</v>
      </c>
      <c r="C19">
        <v>0.26300000000000001</v>
      </c>
    </row>
    <row r="20" spans="1:10" x14ac:dyDescent="0.3">
      <c r="A20">
        <v>19</v>
      </c>
      <c r="B20" s="1">
        <v>45390</v>
      </c>
      <c r="C20">
        <v>0.16700000000000001</v>
      </c>
    </row>
    <row r="21" spans="1:10" x14ac:dyDescent="0.3">
      <c r="A21">
        <v>20</v>
      </c>
      <c r="B21" s="1">
        <v>45398</v>
      </c>
    </row>
    <row r="22" spans="1:10" x14ac:dyDescent="0.3">
      <c r="A22">
        <v>21</v>
      </c>
      <c r="B22" s="1">
        <v>45415</v>
      </c>
    </row>
    <row r="23" spans="1:10" x14ac:dyDescent="0.3">
      <c r="A23">
        <v>22</v>
      </c>
      <c r="B23" s="1">
        <v>45419</v>
      </c>
      <c r="C23">
        <v>0.14000000000000001</v>
      </c>
    </row>
    <row r="24" spans="1:10" x14ac:dyDescent="0.3">
      <c r="A24">
        <v>23</v>
      </c>
      <c r="B24" s="1">
        <v>45443</v>
      </c>
      <c r="C24">
        <v>0.123</v>
      </c>
    </row>
    <row r="25" spans="1:10" x14ac:dyDescent="0.3">
      <c r="A25">
        <v>24</v>
      </c>
      <c r="B25" s="1">
        <v>45444</v>
      </c>
      <c r="C25">
        <v>0.13300000000000001</v>
      </c>
    </row>
    <row r="26" spans="1:10" x14ac:dyDescent="0.3">
      <c r="A26">
        <v>25</v>
      </c>
      <c r="B26" s="10">
        <v>45445</v>
      </c>
      <c r="C26">
        <v>0.20200000000000001</v>
      </c>
    </row>
    <row r="27" spans="1:10" x14ac:dyDescent="0.3">
      <c r="A27">
        <v>26</v>
      </c>
      <c r="B27" s="1">
        <v>45446</v>
      </c>
      <c r="C27">
        <v>0.114</v>
      </c>
    </row>
    <row r="28" spans="1:10" ht="16.8" x14ac:dyDescent="0.3">
      <c r="A28">
        <v>27</v>
      </c>
      <c r="B28" s="1">
        <v>45450</v>
      </c>
      <c r="C28" s="4">
        <v>0.17100000000000001</v>
      </c>
      <c r="I28" s="4"/>
    </row>
    <row r="29" spans="1:10" ht="16.8" x14ac:dyDescent="0.3">
      <c r="A29">
        <v>28</v>
      </c>
      <c r="B29" s="1">
        <v>45454</v>
      </c>
      <c r="C29" s="4">
        <v>0.114</v>
      </c>
      <c r="I29" s="4"/>
    </row>
    <row r="30" spans="1:10" ht="16.8" x14ac:dyDescent="0.3">
      <c r="A30">
        <v>29</v>
      </c>
      <c r="B30" s="1">
        <v>45457</v>
      </c>
      <c r="D30" s="4">
        <v>0.252</v>
      </c>
      <c r="I30" s="4"/>
    </row>
    <row r="31" spans="1:10" ht="16.8" x14ac:dyDescent="0.3">
      <c r="A31">
        <v>30</v>
      </c>
      <c r="B31" s="1">
        <v>45461</v>
      </c>
      <c r="D31" s="4">
        <v>0.28199999999999997</v>
      </c>
      <c r="I31" s="4"/>
    </row>
    <row r="32" spans="1:10" ht="16.8" x14ac:dyDescent="0.3">
      <c r="A32">
        <v>31</v>
      </c>
      <c r="B32" s="1">
        <v>45462</v>
      </c>
      <c r="C32" s="4"/>
      <c r="D32">
        <v>0.501</v>
      </c>
      <c r="I32" s="4"/>
    </row>
    <row r="33" spans="1:8" ht="16.8" x14ac:dyDescent="0.3">
      <c r="A33">
        <v>32</v>
      </c>
      <c r="B33" s="1">
        <v>45467</v>
      </c>
      <c r="C33">
        <v>0.13</v>
      </c>
      <c r="D33">
        <v>0.20899999999999999</v>
      </c>
      <c r="H33" s="4"/>
    </row>
    <row r="34" spans="1:8" ht="16.8" x14ac:dyDescent="0.3">
      <c r="A34">
        <v>33</v>
      </c>
      <c r="B34" s="1">
        <v>45469</v>
      </c>
      <c r="H34" s="4"/>
    </row>
    <row r="35" spans="1:8" x14ac:dyDescent="0.3">
      <c r="A35">
        <v>34</v>
      </c>
      <c r="B35" s="1">
        <v>45470</v>
      </c>
      <c r="C35">
        <v>0.27200000000000002</v>
      </c>
    </row>
    <row r="36" spans="1:8" x14ac:dyDescent="0.3">
      <c r="A36">
        <v>35</v>
      </c>
      <c r="B36" s="1">
        <v>45470</v>
      </c>
      <c r="C36">
        <v>0.216</v>
      </c>
    </row>
    <row r="37" spans="1:8" x14ac:dyDescent="0.3">
      <c r="A37">
        <v>36</v>
      </c>
      <c r="B37" s="1">
        <v>45493</v>
      </c>
      <c r="C37">
        <v>0.16900000000000001</v>
      </c>
    </row>
    <row r="38" spans="1:8" x14ac:dyDescent="0.3">
      <c r="A38">
        <v>37</v>
      </c>
      <c r="B38" s="1">
        <v>45499</v>
      </c>
      <c r="D38">
        <v>0.60199999999999998</v>
      </c>
    </row>
    <row r="39" spans="1:8" x14ac:dyDescent="0.3">
      <c r="A39">
        <v>38</v>
      </c>
      <c r="B39" s="1">
        <v>45500</v>
      </c>
      <c r="C39">
        <v>0.30299999999999999</v>
      </c>
    </row>
    <row r="40" spans="1:8" x14ac:dyDescent="0.3">
      <c r="A40">
        <v>39</v>
      </c>
      <c r="B40" s="1">
        <v>45500</v>
      </c>
      <c r="C40">
        <v>0.54900000000000004</v>
      </c>
    </row>
    <row r="41" spans="1:8" x14ac:dyDescent="0.3">
      <c r="A41">
        <v>40</v>
      </c>
      <c r="B41" s="1">
        <v>45510</v>
      </c>
      <c r="C41">
        <v>0.17100000000000001</v>
      </c>
    </row>
    <row r="42" spans="1:8" x14ac:dyDescent="0.3">
      <c r="A42">
        <v>41</v>
      </c>
      <c r="B42" s="1">
        <v>45511</v>
      </c>
      <c r="C42">
        <v>0.184</v>
      </c>
    </row>
    <row r="43" spans="1:8" x14ac:dyDescent="0.3">
      <c r="A43">
        <v>42</v>
      </c>
      <c r="B43" s="7">
        <v>45515</v>
      </c>
      <c r="C43">
        <v>0.13900000000000001</v>
      </c>
    </row>
    <row r="44" spans="1:8" x14ac:dyDescent="0.3">
      <c r="A44">
        <v>43</v>
      </c>
      <c r="B44" s="7">
        <v>45521</v>
      </c>
      <c r="C44">
        <v>0.17299999999999999</v>
      </c>
    </row>
    <row r="45" spans="1:8" x14ac:dyDescent="0.3">
      <c r="A45">
        <v>44</v>
      </c>
      <c r="B45" s="7">
        <v>45521</v>
      </c>
      <c r="C45">
        <v>0.188</v>
      </c>
    </row>
    <row r="46" spans="1:8" x14ac:dyDescent="0.3">
      <c r="A46">
        <v>45</v>
      </c>
      <c r="B46" s="7">
        <v>45525</v>
      </c>
      <c r="D46">
        <v>0.33200000000000002</v>
      </c>
    </row>
    <row r="47" spans="1:8" x14ac:dyDescent="0.3">
      <c r="A47">
        <v>46</v>
      </c>
      <c r="B47" s="7">
        <v>45526</v>
      </c>
      <c r="D47">
        <v>0.71199999999999997</v>
      </c>
      <c r="E47">
        <v>0.26900000000000002</v>
      </c>
    </row>
    <row r="48" spans="1:8" x14ac:dyDescent="0.3">
      <c r="A48">
        <v>47</v>
      </c>
      <c r="B48" s="7">
        <v>45528</v>
      </c>
      <c r="C48">
        <v>0.224</v>
      </c>
    </row>
    <row r="49" spans="1:12" x14ac:dyDescent="0.3">
      <c r="A49">
        <v>48</v>
      </c>
      <c r="B49" s="7">
        <v>45530</v>
      </c>
      <c r="C49">
        <v>0.23899999999999999</v>
      </c>
    </row>
    <row r="50" spans="1:12" x14ac:dyDescent="0.3">
      <c r="A50">
        <v>49</v>
      </c>
      <c r="B50" s="7">
        <v>45530</v>
      </c>
      <c r="C50">
        <v>0.16500000000000001</v>
      </c>
    </row>
    <row r="51" spans="1:12" x14ac:dyDescent="0.3">
      <c r="A51">
        <v>50</v>
      </c>
      <c r="B51" s="1">
        <v>45531</v>
      </c>
      <c r="C51">
        <v>0.161</v>
      </c>
    </row>
    <row r="52" spans="1:12" x14ac:dyDescent="0.3">
      <c r="A52">
        <v>51</v>
      </c>
      <c r="B52" s="1">
        <v>45532</v>
      </c>
    </row>
    <row r="53" spans="1:12" x14ac:dyDescent="0.3">
      <c r="A53">
        <v>52</v>
      </c>
      <c r="B53" s="1">
        <v>45540</v>
      </c>
      <c r="C53">
        <v>0.13900000000000001</v>
      </c>
    </row>
    <row r="54" spans="1:12" x14ac:dyDescent="0.3">
      <c r="A54">
        <v>53</v>
      </c>
      <c r="B54" s="1">
        <v>45549</v>
      </c>
      <c r="C54">
        <v>0.20200000000000001</v>
      </c>
    </row>
    <row r="55" spans="1:12" x14ac:dyDescent="0.3">
      <c r="A55">
        <v>54</v>
      </c>
      <c r="B55" s="1">
        <v>45551</v>
      </c>
      <c r="C55">
        <v>0.13300000000000001</v>
      </c>
    </row>
    <row r="56" spans="1:12" x14ac:dyDescent="0.3">
      <c r="A56">
        <v>55</v>
      </c>
      <c r="B56" s="1">
        <v>45553</v>
      </c>
      <c r="C56">
        <v>0</v>
      </c>
    </row>
    <row r="57" spans="1:12" x14ac:dyDescent="0.3">
      <c r="A57">
        <v>56</v>
      </c>
      <c r="B57" s="1">
        <v>45554</v>
      </c>
      <c r="C57">
        <v>0.122</v>
      </c>
    </row>
    <row r="58" spans="1:12" x14ac:dyDescent="0.3">
      <c r="A58">
        <v>57</v>
      </c>
      <c r="B58" s="1">
        <v>45554</v>
      </c>
      <c r="C58">
        <v>0.28100000000000003</v>
      </c>
    </row>
    <row r="59" spans="1:12" x14ac:dyDescent="0.3">
      <c r="A59">
        <v>58</v>
      </c>
      <c r="B59" s="1">
        <v>45566</v>
      </c>
      <c r="D59">
        <v>0.187</v>
      </c>
    </row>
    <row r="60" spans="1:12" x14ac:dyDescent="0.3">
      <c r="A60">
        <v>59</v>
      </c>
      <c r="B60" s="1">
        <v>45569</v>
      </c>
      <c r="D60">
        <v>0.19400000000000001</v>
      </c>
      <c r="J60">
        <f>SUM(C46:C58)</f>
        <v>1.6660000000000004</v>
      </c>
      <c r="K60">
        <f>SUM(D46:D58)</f>
        <v>1.044</v>
      </c>
      <c r="L60">
        <f>SUM(E46:E58)</f>
        <v>0.26900000000000002</v>
      </c>
    </row>
    <row r="61" spans="1:12" x14ac:dyDescent="0.3">
      <c r="A61">
        <v>60</v>
      </c>
      <c r="B61" s="1">
        <v>45573</v>
      </c>
      <c r="C61">
        <v>0.13300000000000001</v>
      </c>
      <c r="K61">
        <f>K60+L60</f>
        <v>1.3130000000000002</v>
      </c>
    </row>
    <row r="62" spans="1:12" x14ac:dyDescent="0.3">
      <c r="A62">
        <v>61</v>
      </c>
      <c r="B62" s="1">
        <v>45575</v>
      </c>
      <c r="D62">
        <v>0.14000000000000001</v>
      </c>
    </row>
    <row r="63" spans="1:12" x14ac:dyDescent="0.3">
      <c r="A63">
        <v>62</v>
      </c>
      <c r="B63" s="1">
        <v>45576</v>
      </c>
      <c r="D63">
        <v>0.14000000000000001</v>
      </c>
    </row>
    <row r="64" spans="1:12" x14ac:dyDescent="0.3">
      <c r="A64">
        <v>63</v>
      </c>
      <c r="B64" s="1">
        <v>45591</v>
      </c>
      <c r="C64">
        <v>0.16900000000000001</v>
      </c>
    </row>
    <row r="65" spans="1:8" x14ac:dyDescent="0.3">
      <c r="A65">
        <v>64</v>
      </c>
      <c r="B65" s="1">
        <v>45611</v>
      </c>
      <c r="D65">
        <v>0.115</v>
      </c>
    </row>
    <row r="66" spans="1:8" x14ac:dyDescent="0.3">
      <c r="A66">
        <v>65</v>
      </c>
      <c r="B66" s="1">
        <v>45617</v>
      </c>
      <c r="C66">
        <v>0.2</v>
      </c>
    </row>
    <row r="67" spans="1:8" x14ac:dyDescent="0.3">
      <c r="A67">
        <v>66</v>
      </c>
      <c r="B67" s="1">
        <v>45624</v>
      </c>
      <c r="D67">
        <v>11.356999999999999</v>
      </c>
    </row>
    <row r="68" spans="1:8" x14ac:dyDescent="0.3">
      <c r="C68">
        <f>SUM(C2:C67)</f>
        <v>12.242999999999999</v>
      </c>
      <c r="D68">
        <f t="shared" ref="D68:F68" si="0">SUM(D2:D67)</f>
        <v>15.219999999999999</v>
      </c>
      <c r="E68">
        <f t="shared" si="0"/>
        <v>0.26900000000000002</v>
      </c>
      <c r="F68">
        <f t="shared" si="0"/>
        <v>0</v>
      </c>
    </row>
    <row r="70" spans="1:8" x14ac:dyDescent="0.3">
      <c r="D70">
        <f>D68+E68</f>
        <v>15.488999999999999</v>
      </c>
      <c r="G70">
        <f>SUM(C64:C67)</f>
        <v>0.36899999999999999</v>
      </c>
      <c r="H70">
        <f>SUM(D64:D67)</f>
        <v>11.472</v>
      </c>
    </row>
    <row r="72" spans="1:8" x14ac:dyDescent="0.3">
      <c r="C72">
        <f>SUM(C57:C63)</f>
        <v>0.53600000000000003</v>
      </c>
      <c r="D72">
        <f>SUM(D57:D63)</f>
        <v>0.66100000000000003</v>
      </c>
    </row>
    <row r="74" spans="1:8" x14ac:dyDescent="0.3">
      <c r="B74" s="1">
        <f>D62+D60</f>
        <v>0.33400000000000002</v>
      </c>
      <c r="C74">
        <f>SUM(C57:C63)</f>
        <v>0.53600000000000003</v>
      </c>
      <c r="D74">
        <f>SUM(D57:D63)</f>
        <v>0.66100000000000003</v>
      </c>
      <c r="F74">
        <f>SUM(C44:C53)</f>
        <v>1.2889999999999999</v>
      </c>
      <c r="G74">
        <f t="shared" ref="G74:H74" si="1">SUM(D44:D53)</f>
        <v>1.044</v>
      </c>
      <c r="H74">
        <f t="shared" si="1"/>
        <v>0.26900000000000002</v>
      </c>
    </row>
    <row r="76" spans="1:8" x14ac:dyDescent="0.3">
      <c r="G76">
        <f>G74+H74</f>
        <v>1.3130000000000002</v>
      </c>
    </row>
    <row r="78" spans="1:8" x14ac:dyDescent="0.3">
      <c r="C78">
        <f>SUM(C66:C67)</f>
        <v>0.2</v>
      </c>
      <c r="D78">
        <f>SUM(D66:D67)</f>
        <v>11.356999999999999</v>
      </c>
    </row>
    <row r="80" spans="1:8" x14ac:dyDescent="0.3">
      <c r="B80" s="1">
        <f>SUM('2024'!C11:C67)</f>
        <v>8.2989999999999977</v>
      </c>
      <c r="C80">
        <f>SUM(C11:C67)</f>
        <v>8.2989999999999977</v>
      </c>
      <c r="D80">
        <f t="shared" ref="D80:F80" si="2">SUM(D11:D67)</f>
        <v>15.023</v>
      </c>
      <c r="E80">
        <f t="shared" si="2"/>
        <v>0.26900000000000002</v>
      </c>
      <c r="F80">
        <f t="shared" si="2"/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BẠCH LIÊN HOA</cp:lastModifiedBy>
  <dcterms:created xsi:type="dcterms:W3CDTF">2022-12-14T15:51:41Z</dcterms:created>
  <dcterms:modified xsi:type="dcterms:W3CDTF">2024-12-17T10:34:15Z</dcterms:modified>
</cp:coreProperties>
</file>